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GAL\IMPLEMENTARE SDL\CONTRACT SUBSECVENT 2\MODIFICARE SDL\Modificare 4 (1 - 2020)\"/>
    </mc:Choice>
  </mc:AlternateContent>
  <xr:revisionPtr revIDLastSave="0" documentId="13_ncr:1_{E4B8884D-26AC-4778-ADB9-4565786430C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2" l="1"/>
  <c r="E23" i="1"/>
  <c r="E22" i="2"/>
  <c r="J29" i="1"/>
  <c r="J35" i="1"/>
  <c r="F10" i="1"/>
  <c r="F18" i="1"/>
  <c r="E19" i="2"/>
  <c r="E7" i="2"/>
  <c r="F7" i="2"/>
  <c r="F9" i="2"/>
  <c r="E11" i="2"/>
  <c r="E12" i="2"/>
  <c r="F11" i="2"/>
  <c r="F13" i="2"/>
  <c r="F15" i="2"/>
  <c r="E21" i="2"/>
  <c r="E17" i="2"/>
  <c r="F17" i="2"/>
  <c r="G7" i="2"/>
  <c r="G17" i="2"/>
  <c r="G22" i="2"/>
  <c r="F8" i="1"/>
  <c r="F12" i="1"/>
  <c r="F14" i="1"/>
  <c r="F16" i="1"/>
  <c r="D4" i="1"/>
  <c r="G15" i="2"/>
  <c r="G13" i="2"/>
  <c r="G11" i="2"/>
  <c r="G9" i="2"/>
  <c r="F35" i="1"/>
  <c r="F33" i="1"/>
  <c r="F31" i="1"/>
  <c r="F29" i="1"/>
  <c r="F27" i="1"/>
  <c r="F25" i="1"/>
  <c r="E39" i="1"/>
  <c r="G29" i="1"/>
  <c r="G18" i="1"/>
  <c r="G33" i="1"/>
  <c r="G38" i="1"/>
  <c r="G27" i="1"/>
  <c r="G31" i="1"/>
  <c r="E40" i="1"/>
  <c r="G25" i="1"/>
  <c r="G35" i="1"/>
  <c r="G10" i="1"/>
  <c r="G12" i="1"/>
  <c r="G22" i="1"/>
  <c r="G14" i="1"/>
  <c r="G16" i="1"/>
  <c r="G8" i="1"/>
</calcChain>
</file>

<file path=xl/sharedStrings.xml><?xml version="1.0" encoding="utf-8"?>
<sst xmlns="http://schemas.openxmlformats.org/spreadsheetml/2006/main" count="92" uniqueCount="45">
  <si>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</si>
  <si>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</si>
  <si>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</si>
  <si>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</si>
  <si>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</si>
  <si>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</si>
  <si>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</si>
  <si>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</si>
  <si>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</si>
  <si>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</si>
  <si>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</si>
  <si>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</si>
  <si>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</si>
  <si>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</si>
  <si>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</si>
  <si>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</si>
  <si>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</si>
  <si>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</si>
  <si>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</si>
  <si>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</si>
  <si>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</si>
  <si>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</si>
  <si>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-</t>
  </si>
  <si>
    <t xml:space="preserve">M1-DI1C </t>
  </si>
  <si>
    <t xml:space="preserve">M2-DI2A </t>
  </si>
  <si>
    <t xml:space="preserve">M3-DI2B </t>
  </si>
  <si>
    <t xml:space="preserve">M4 – DI3A </t>
  </si>
  <si>
    <t xml:space="preserve">M5 – DI3A </t>
  </si>
  <si>
    <t xml:space="preserve">M8- DI6B </t>
  </si>
  <si>
    <t xml:space="preserve">M7 – DI6A </t>
  </si>
  <si>
    <t xml:space="preserve">M9 – DI6C </t>
  </si>
  <si>
    <t>50% 70% 90%</t>
  </si>
  <si>
    <t>TOTAL COMPONENTA A + COMPONENTA B</t>
  </si>
  <si>
    <t>VALOARE TOTALĂ COMPONENTA A+B (EURO)</t>
  </si>
  <si>
    <t xml:space="preserve">M6 – DI6B </t>
  </si>
  <si>
    <r>
      <t>CONTRIBUȚIA PUBLICĂ NERAMBURSABILĂ/ MĂSURĂ</t>
    </r>
    <r>
      <rPr>
        <b/>
        <vertAlign val="superscript"/>
        <sz val="10"/>
        <color rgb="FF3F3F76"/>
        <rFont val="Trebuchet MS"/>
        <family val="2"/>
        <charset val="238"/>
      </rPr>
      <t>2</t>
    </r>
    <r>
      <rPr>
        <b/>
        <sz val="10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</si>
  <si>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0"/>
        <color rgb="FF3F3F76"/>
        <rFont val="Trebuchet MS"/>
        <family val="2"/>
        <charset val="238"/>
      </rPr>
      <t>3</t>
    </r>
    <r>
      <rPr>
        <b/>
        <sz val="10"/>
        <color rgb="FF3F3F76"/>
        <rFont val="Trebuchet MS"/>
        <family val="2"/>
        <charset val="238"/>
      </rPr>
      <t xml:space="preserve"> (%)</t>
    </r>
  </si>
  <si>
    <r>
      <t xml:space="preserve">TOTAL
COMPONENTA A 
</t>
    </r>
    <r>
      <rPr>
        <b/>
        <vertAlign val="superscript"/>
        <sz val="10"/>
        <color rgb="FF3F3F76"/>
        <rFont val="Trebuchet MS"/>
        <family val="2"/>
      </rPr>
      <t xml:space="preserve">+ 
</t>
    </r>
    <r>
      <rPr>
        <b/>
        <vertAlign val="superscript"/>
        <sz val="15"/>
        <color rgb="FF3F3F76"/>
        <rFont val="Trebuchet MS"/>
        <family val="2"/>
      </rPr>
      <t>COMPONENTA B</t>
    </r>
  </si>
  <si>
    <r>
      <t>[1]</t>
    </r>
    <r>
      <rPr>
        <b/>
        <sz val="10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</si>
  <si>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0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</si>
  <si>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0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</si>
  <si>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0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</si>
  <si>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0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</si>
  <si>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VALOARE SDL COMPONENTA A+B</t>
  </si>
  <si>
    <t>M6 – DI6B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</si>
</sst>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0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Trebuchet MS"/>
      <family val="2"/>
      <charset val="238"/>
    </font>
    <font>
      <b/>
      <sz val="11"/>
      <name val="Trebuchet MS"/>
      <family val="2"/>
    </font>
    <font>
      <b/>
      <sz val="10"/>
      <color rgb="FF3F3F76"/>
      <name val="Trebuchet MS"/>
      <family val="2"/>
      <charset val="238"/>
    </font>
    <font>
      <b/>
      <vertAlign val="superscript"/>
      <sz val="10"/>
      <color rgb="FF3F3F76"/>
      <name val="Trebuchet MS"/>
      <family val="2"/>
      <charset val="238"/>
    </font>
    <font>
      <b/>
      <sz val="10"/>
      <color rgb="FF3F3F76"/>
      <name val="Trebuchet MS"/>
      <family val="2"/>
    </font>
    <font>
      <b/>
      <vertAlign val="superscript"/>
      <sz val="10"/>
      <color rgb="FF3F3F76"/>
      <name val="Trebuchet MS"/>
      <family val="2"/>
    </font>
    <font>
      <b/>
      <vertAlign val="superscript"/>
      <sz val="15"/>
      <color rgb="FF3F3F76"/>
      <name val="Trebuchet MS"/>
      <family val="2"/>
    </font>
    <font>
      <b/>
      <vertAlign val="superscript"/>
      <sz val="10"/>
      <color theme="3"/>
      <name val="Trebuchet MS"/>
      <family val="2"/>
      <charset val="238"/>
    </font>
    <font>
      <b/>
      <sz val="10"/>
      <color theme="3"/>
      <name val="Trebuchet MS"/>
      <family val="2"/>
      <charset val="238"/>
    </font>
    <font>
      <b/>
      <sz val="12"/>
      <color rgb="FF3F3F76"/>
      <name val="Trebuchet MS"/>
      <family val="2"/>
      <charset val="238"/>
    </font>
    <font>
      <b/>
      <sz val="11"/>
      <color theme="3" tint="-0.249977111117893"/>
      <name val="Trebuchet MS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11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/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auto="1"/>
      </bottom>
      <diagonal/>
    </border>
    <border>
      <left style="medium">
        <color theme="7" tint="-0.249977111117893"/>
      </left>
      <right/>
      <top style="thin">
        <color auto="1"/>
      </top>
      <bottom style="medium">
        <color theme="7" tint="-0.249977111117893"/>
      </bottom>
      <diagonal/>
    </border>
    <border>
      <left/>
      <right/>
      <top style="thin">
        <color auto="1"/>
      </top>
      <bottom style="medium">
        <color theme="7" tint="-0.249977111117893"/>
      </bottom>
      <diagonal/>
    </border>
    <border>
      <left/>
      <right style="thin">
        <color auto="1"/>
      </right>
      <top style="thin">
        <color auto="1"/>
      </top>
      <bottom style="medium">
        <color theme="7" tint="-0.249977111117893"/>
      </bottom>
      <diagonal/>
    </border>
    <border>
      <left style="thin">
        <color auto="1"/>
      </left>
      <right/>
      <top style="thin">
        <color auto="1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auto="1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7" fillId="3" borderId="1" xfId="1" applyFont="1" applyFill="1" applyBorder="1" applyAlignment="1">
      <alignment horizontal="center" wrapText="1"/>
    </xf>
    <xf numFmtId="9" fontId="7" fillId="3" borderId="1" xfId="1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164" fontId="7" fillId="3" borderId="1" xfId="1" applyNumberFormat="1" applyFont="1" applyFill="1" applyAlignment="1">
      <alignment wrapText="1"/>
    </xf>
    <xf numFmtId="0" fontId="7" fillId="4" borderId="10" xfId="1" applyFont="1" applyFill="1" applyBorder="1" applyAlignment="1">
      <alignment horizontal="center" wrapText="1"/>
    </xf>
    <xf numFmtId="166" fontId="3" fillId="0" borderId="0" xfId="0" applyNumberFormat="1" applyFont="1"/>
    <xf numFmtId="2" fontId="3" fillId="0" borderId="0" xfId="0" applyNumberFormat="1" applyFont="1" applyAlignment="1">
      <alignment horizontal="left" indent="3"/>
    </xf>
    <xf numFmtId="165" fontId="3" fillId="0" borderId="0" xfId="0" applyNumberFormat="1" applyFont="1"/>
    <xf numFmtId="164" fontId="3" fillId="0" borderId="0" xfId="0" applyNumberFormat="1" applyFont="1"/>
    <xf numFmtId="0" fontId="0" fillId="0" borderId="30" xfId="0" applyBorder="1"/>
    <xf numFmtId="9" fontId="7" fillId="3" borderId="31" xfId="1" applyNumberFormat="1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4" fillId="2" borderId="5" xfId="1" applyFont="1" applyBorder="1" applyAlignment="1">
      <alignment horizontal="center" vertical="center" wrapText="1"/>
    </xf>
    <xf numFmtId="0" fontId="14" fillId="2" borderId="6" xfId="1" applyFont="1" applyBorder="1" applyAlignment="1">
      <alignment horizontal="center" vertical="center" wrapText="1"/>
    </xf>
    <xf numFmtId="0" fontId="7" fillId="2" borderId="34" xfId="1" applyFont="1" applyBorder="1" applyAlignment="1">
      <alignment wrapText="1"/>
    </xf>
    <xf numFmtId="0" fontId="19" fillId="0" borderId="0" xfId="0" applyFont="1" applyAlignment="1">
      <alignment vertical="center"/>
    </xf>
    <xf numFmtId="3" fontId="7" fillId="3" borderId="1" xfId="1" applyNumberFormat="1" applyFont="1" applyFill="1" applyAlignment="1">
      <alignment horizontal="center" vertical="center" wrapText="1"/>
    </xf>
    <xf numFmtId="0" fontId="7" fillId="0" borderId="0" xfId="1" applyFont="1" applyFill="1" applyBorder="1" applyAlignment="1"/>
    <xf numFmtId="3" fontId="7" fillId="3" borderId="34" xfId="1" applyNumberFormat="1" applyFont="1" applyFill="1" applyBorder="1" applyAlignment="1">
      <alignment horizontal="center" wrapText="1"/>
    </xf>
    <xf numFmtId="3" fontId="22" fillId="3" borderId="1" xfId="1" applyNumberFormat="1" applyFont="1" applyFill="1" applyAlignment="1">
      <alignment horizontal="center" vertical="center" wrapText="1"/>
    </xf>
    <xf numFmtId="3" fontId="22" fillId="3" borderId="3" xfId="1" applyNumberFormat="1" applyFont="1" applyFill="1" applyBorder="1" applyAlignment="1">
      <alignment horizontal="center" vertical="center" wrapText="1"/>
    </xf>
    <xf numFmtId="3" fontId="22" fillId="3" borderId="1" xfId="1" applyNumberFormat="1" applyFont="1" applyFill="1" applyAlignment="1">
      <alignment wrapText="1"/>
    </xf>
    <xf numFmtId="10" fontId="22" fillId="4" borderId="12" xfId="1" applyNumberFormat="1" applyFont="1" applyFill="1" applyBorder="1" applyAlignment="1">
      <alignment horizontal="center" wrapText="1"/>
    </xf>
    <xf numFmtId="3" fontId="22" fillId="3" borderId="1" xfId="1" applyNumberFormat="1" applyFont="1" applyFill="1" applyBorder="1" applyAlignment="1">
      <alignment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4" fontId="6" fillId="0" borderId="0" xfId="0" applyNumberFormat="1" applyFont="1"/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3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3" fontId="22" fillId="3" borderId="2" xfId="1" applyNumberFormat="1" applyFont="1" applyFill="1" applyBorder="1" applyAlignment="1">
      <alignment horizontal="center" wrapText="1"/>
    </xf>
    <xf numFmtId="3" fontId="22" fillId="3" borderId="3" xfId="1" applyNumberFormat="1" applyFont="1" applyFill="1" applyBorder="1" applyAlignment="1">
      <alignment horizontal="center" wrapText="1"/>
    </xf>
    <xf numFmtId="10" fontId="22" fillId="3" borderId="8" xfId="1" applyNumberFormat="1" applyFont="1" applyFill="1" applyBorder="1" applyAlignment="1">
      <alignment horizontal="center" wrapText="1"/>
    </xf>
    <xf numFmtId="10" fontId="22" fillId="3" borderId="9" xfId="1" applyNumberFormat="1" applyFont="1" applyFill="1" applyBorder="1" applyAlignment="1">
      <alignment horizontal="center" wrapText="1"/>
    </xf>
    <xf numFmtId="0" fontId="7" fillId="3" borderId="27" xfId="1" applyFont="1" applyFill="1" applyBorder="1" applyAlignment="1">
      <alignment horizontal="center" wrapText="1"/>
    </xf>
    <xf numFmtId="3" fontId="22" fillId="3" borderId="27" xfId="1" applyNumberFormat="1" applyFont="1" applyFill="1" applyBorder="1" applyAlignment="1">
      <alignment horizontal="center" wrapText="1"/>
    </xf>
    <xf numFmtId="10" fontId="22" fillId="3" borderId="28" xfId="1" applyNumberFormat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165" fontId="22" fillId="4" borderId="10" xfId="1" applyNumberFormat="1" applyFont="1" applyFill="1" applyBorder="1" applyAlignment="1">
      <alignment horizontal="center" wrapText="1"/>
    </xf>
    <xf numFmtId="165" fontId="22" fillId="4" borderId="11" xfId="1" applyNumberFormat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165" fontId="7" fillId="5" borderId="14" xfId="1" applyNumberFormat="1" applyFont="1" applyFill="1" applyBorder="1" applyAlignment="1">
      <alignment horizontal="center" wrapText="1"/>
    </xf>
    <xf numFmtId="165" fontId="7" fillId="5" borderId="15" xfId="1" applyNumberFormat="1" applyFont="1" applyFill="1" applyBorder="1" applyAlignment="1">
      <alignment horizontal="center" wrapText="1"/>
    </xf>
    <xf numFmtId="165" fontId="7" fillId="5" borderId="17" xfId="1" applyNumberFormat="1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wrapText="1"/>
    </xf>
    <xf numFmtId="0" fontId="12" fillId="3" borderId="3" xfId="1" applyFont="1" applyFill="1" applyBorder="1" applyAlignment="1">
      <alignment horizontal="center" wrapText="1"/>
    </xf>
    <xf numFmtId="9" fontId="7" fillId="3" borderId="2" xfId="1" applyNumberFormat="1" applyFont="1" applyFill="1" applyBorder="1" applyAlignment="1">
      <alignment horizontal="center" wrapText="1"/>
    </xf>
    <xf numFmtId="9" fontId="7" fillId="3" borderId="3" xfId="1" applyNumberFormat="1" applyFont="1" applyFill="1" applyBorder="1" applyAlignment="1">
      <alignment horizontal="center" wrapText="1"/>
    </xf>
    <xf numFmtId="3" fontId="22" fillId="3" borderId="2" xfId="1" applyNumberFormat="1" applyFont="1" applyFill="1" applyBorder="1" applyAlignment="1">
      <alignment wrapText="1"/>
    </xf>
    <xf numFmtId="0" fontId="23" fillId="0" borderId="3" xfId="0" applyFont="1" applyBorder="1" applyAlignment="1">
      <alignment wrapText="1"/>
    </xf>
    <xf numFmtId="0" fontId="13" fillId="3" borderId="2" xfId="1" applyFont="1" applyFill="1" applyBorder="1" applyAlignment="1">
      <alignment horizontal="center" wrapText="1"/>
    </xf>
    <xf numFmtId="0" fontId="13" fillId="3" borderId="3" xfId="1" applyFont="1" applyFill="1" applyBorder="1" applyAlignment="1">
      <alignment horizontal="center" wrapText="1"/>
    </xf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0" fontId="7" fillId="6" borderId="25" xfId="1" applyFont="1" applyFill="1" applyBorder="1" applyAlignment="1">
      <alignment horizontal="center" wrapText="1"/>
    </xf>
    <xf numFmtId="0" fontId="7" fillId="6" borderId="26" xfId="1" applyFont="1" applyFill="1" applyBorder="1" applyAlignment="1">
      <alignment horizontal="center" wrapText="1"/>
    </xf>
    <xf numFmtId="4" fontId="22" fillId="4" borderId="10" xfId="1" applyNumberFormat="1" applyFont="1" applyFill="1" applyBorder="1" applyAlignment="1">
      <alignment horizontal="center" wrapText="1"/>
    </xf>
    <xf numFmtId="4" fontId="22" fillId="4" borderId="11" xfId="1" applyNumberFormat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4" fontId="7" fillId="5" borderId="18" xfId="1" applyNumberFormat="1" applyFont="1" applyFill="1" applyBorder="1" applyAlignment="1">
      <alignment horizontal="center" wrapText="1"/>
    </xf>
    <xf numFmtId="4" fontId="7" fillId="5" borderId="19" xfId="1" applyNumberFormat="1" applyFont="1" applyFill="1" applyBorder="1" applyAlignment="1">
      <alignment horizontal="center" wrapText="1"/>
    </xf>
    <xf numFmtId="4" fontId="7" fillId="5" borderId="21" xfId="1" applyNumberFormat="1" applyFont="1" applyFill="1" applyBorder="1" applyAlignment="1">
      <alignment horizontal="center" wrapText="1"/>
    </xf>
    <xf numFmtId="3" fontId="22" fillId="3" borderId="2" xfId="1" applyNumberFormat="1" applyFont="1" applyFill="1" applyBorder="1" applyAlignment="1">
      <alignment horizontal="right" wrapText="1"/>
    </xf>
    <xf numFmtId="3" fontId="22" fillId="3" borderId="3" xfId="1" applyNumberFormat="1" applyFont="1" applyFill="1" applyBorder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21" fillId="0" borderId="0" xfId="1" applyFont="1" applyFill="1" applyBorder="1" applyAlignment="1">
      <alignment horizontal="center"/>
    </xf>
    <xf numFmtId="0" fontId="7" fillId="3" borderId="29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10" fontId="22" fillId="3" borderId="8" xfId="1" applyNumberFormat="1" applyFont="1" applyFill="1" applyBorder="1" applyAlignment="1">
      <alignment horizontal="center" vertical="center" wrapText="1"/>
    </xf>
    <xf numFmtId="10" fontId="22" fillId="3" borderId="9" xfId="1" applyNumberFormat="1" applyFont="1" applyFill="1" applyBorder="1" applyAlignment="1">
      <alignment horizontal="center" vertical="center" wrapText="1"/>
    </xf>
    <xf numFmtId="10" fontId="7" fillId="3" borderId="8" xfId="1" applyNumberFormat="1" applyFont="1" applyFill="1" applyBorder="1" applyAlignment="1">
      <alignment horizontal="center" vertical="center" wrapText="1"/>
    </xf>
    <xf numFmtId="10" fontId="7" fillId="3" borderId="9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0" fontId="7" fillId="2" borderId="34" xfId="1" applyFont="1" applyBorder="1" applyAlignment="1">
      <alignment horizontal="center" vertical="center" wrapText="1"/>
    </xf>
    <xf numFmtId="0" fontId="16" fillId="2" borderId="4" xfId="1" applyFont="1" applyBorder="1" applyAlignment="1">
      <alignment horizontal="center" vertical="center" wrapText="1"/>
    </xf>
    <xf numFmtId="0" fontId="16" fillId="2" borderId="7" xfId="1" applyFont="1" applyBorder="1" applyAlignment="1">
      <alignment horizontal="center" vertical="center" wrapText="1"/>
    </xf>
    <xf numFmtId="0" fontId="16" fillId="2" borderId="13" xfId="1" applyFont="1" applyBorder="1" applyAlignment="1">
      <alignment horizontal="center" vertical="center" wrapText="1"/>
    </xf>
    <xf numFmtId="0" fontId="7" fillId="2" borderId="34" xfId="1" applyFont="1" applyBorder="1" applyAlignment="1">
      <alignment horizontal="center" wrapText="1"/>
    </xf>
    <xf numFmtId="164" fontId="7" fillId="3" borderId="34" xfId="1" applyNumberFormat="1" applyFont="1" applyFill="1" applyBorder="1" applyAlignment="1">
      <alignment horizontal="center" wrapText="1"/>
    </xf>
    <xf numFmtId="3" fontId="24" fillId="3" borderId="1" xfId="1" applyNumberFormat="1" applyFont="1" applyFill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 wrapText="1"/>
    </xf>
    <xf numFmtId="165" fontId="24" fillId="4" borderId="11" xfId="1" applyNumberFormat="1" applyFont="1" applyFill="1" applyBorder="1" applyAlignment="1">
      <alignment horizontal="center" vertical="center" wrapText="1"/>
    </xf>
    <xf numFmtId="3" fontId="24" fillId="3" borderId="2" xfId="1" applyNumberFormat="1" applyFont="1" applyFill="1" applyBorder="1" applyAlignment="1">
      <alignment horizontal="center" vertical="center" wrapText="1"/>
    </xf>
    <xf numFmtId="10" fontId="24" fillId="3" borderId="8" xfId="1" applyNumberFormat="1" applyFont="1" applyFill="1" applyBorder="1" applyAlignment="1">
      <alignment horizontal="center" vertical="center" wrapText="1"/>
    </xf>
    <xf numFmtId="3" fontId="24" fillId="3" borderId="27" xfId="1" applyNumberFormat="1" applyFont="1" applyFill="1" applyBorder="1" applyAlignment="1">
      <alignment horizontal="center" vertical="center" wrapText="1"/>
    </xf>
    <xf numFmtId="10" fontId="24" fillId="3" borderId="28" xfId="1" applyNumberFormat="1" applyFont="1" applyFill="1" applyBorder="1" applyAlignment="1">
      <alignment horizontal="center" vertical="center" wrapText="1"/>
    </xf>
    <xf numFmtId="3" fontId="24" fillId="3" borderId="3" xfId="1" applyNumberFormat="1" applyFont="1" applyFill="1" applyBorder="1" applyAlignment="1">
      <alignment horizontal="center" vertical="center" wrapText="1"/>
    </xf>
    <xf numFmtId="10" fontId="24" fillId="3" borderId="9" xfId="1" applyNumberFormat="1" applyFont="1" applyFill="1" applyBorder="1" applyAlignment="1">
      <alignment horizontal="center" vertical="center" wrapText="1"/>
    </xf>
    <xf numFmtId="10" fontId="24" fillId="4" borderId="12" xfId="1" applyNumberFormat="1" applyFont="1" applyFill="1" applyBorder="1" applyAlignment="1">
      <alignment horizontal="center" vertical="center" wrapText="1"/>
    </xf>
  </cellXfs>
  <cellStyles count="4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opLeftCell="D25" zoomScale="85" zoomScaleNormal="85" workbookViewId="0">
      <selection activeCell="F42" sqref="F42"/>
    </sheetView>
  </sheetViews>
  <sheetFormatPr defaultColWidth="8.85546875" defaultRowHeight="15" x14ac:dyDescent="0.25"/>
  <cols>
    <col min="1" max="1" width="16" customWidth="1"/>
    <col min="2" max="2" width="19.140625" customWidth="1"/>
    <col min="3" max="3" width="17.42578125" customWidth="1"/>
    <col min="4" max="4" width="26" customWidth="1"/>
    <col min="5" max="5" width="21.28515625" customWidth="1"/>
    <col min="6" max="6" width="27.28515625" customWidth="1"/>
    <col min="7" max="7" width="32" customWidth="1"/>
    <col min="9" max="9" width="18.140625" bestFit="1" customWidth="1"/>
    <col min="10" max="11" width="10.7109375" bestFit="1" customWidth="1"/>
  </cols>
  <sheetData>
    <row r="1" spans="1:10" ht="16.5" customHeight="1" x14ac:dyDescent="0.3">
      <c r="A1" s="12" t="s">
        <v>12</v>
      </c>
      <c r="B1" s="5"/>
      <c r="C1" s="5"/>
      <c r="D1" s="5"/>
      <c r="E1" s="5"/>
      <c r="F1" s="5"/>
      <c r="G1" s="5"/>
      <c r="H1" s="2"/>
      <c r="I1" s="2"/>
    </row>
    <row r="2" spans="1:10" ht="16.5" x14ac:dyDescent="0.3">
      <c r="A2" s="13"/>
      <c r="B2" s="5"/>
      <c r="C2" s="5"/>
      <c r="D2" s="5"/>
      <c r="E2" s="5"/>
      <c r="F2" s="5"/>
      <c r="G2" s="5"/>
      <c r="H2" s="2"/>
      <c r="I2" s="2"/>
    </row>
    <row r="3" spans="1:10" ht="49.5" x14ac:dyDescent="0.3">
      <c r="A3" s="44" t="s">
        <v>0</v>
      </c>
      <c r="B3" s="7" t="s">
        <v>13</v>
      </c>
      <c r="C3" s="7" t="s">
        <v>1</v>
      </c>
      <c r="D3" s="7" t="s">
        <v>8</v>
      </c>
      <c r="E3" s="2"/>
      <c r="F3" s="5"/>
      <c r="G3" s="5"/>
      <c r="H3" s="2"/>
      <c r="I3" s="2"/>
    </row>
    <row r="4" spans="1:10" ht="16.5" x14ac:dyDescent="0.3">
      <c r="A4" s="45"/>
      <c r="B4" s="8">
        <v>1479.72</v>
      </c>
      <c r="C4" s="8">
        <v>33794</v>
      </c>
      <c r="D4" s="18">
        <f>985.37*B4+19.84*C4</f>
        <v>2128544.6563999997</v>
      </c>
      <c r="E4" s="2"/>
      <c r="F4" s="43"/>
      <c r="G4" s="5"/>
      <c r="H4" s="2"/>
      <c r="I4" s="2"/>
    </row>
    <row r="5" spans="1:10" ht="16.5" x14ac:dyDescent="0.3">
      <c r="A5" s="5"/>
      <c r="B5" s="5"/>
      <c r="C5" s="5"/>
      <c r="D5" s="5"/>
      <c r="E5" s="5"/>
      <c r="F5" s="5"/>
      <c r="G5" s="5"/>
      <c r="H5" s="2"/>
      <c r="I5" s="2"/>
    </row>
    <row r="6" spans="1:10" ht="17.25" thickBot="1" x14ac:dyDescent="0.35">
      <c r="A6" s="5"/>
      <c r="B6" s="5"/>
      <c r="C6" s="5"/>
      <c r="D6" s="5"/>
      <c r="E6" s="5"/>
      <c r="F6" s="5"/>
      <c r="G6" s="5"/>
      <c r="H6" s="2"/>
      <c r="I6" s="2"/>
    </row>
    <row r="7" spans="1:10" ht="96.75" customHeight="1" x14ac:dyDescent="0.3">
      <c r="A7" s="46" t="s">
        <v>11</v>
      </c>
      <c r="B7" s="9" t="s">
        <v>2</v>
      </c>
      <c r="C7" s="9" t="s">
        <v>3</v>
      </c>
      <c r="D7" s="9" t="s">
        <v>4</v>
      </c>
      <c r="E7" s="9" t="s">
        <v>14</v>
      </c>
      <c r="F7" s="9" t="s">
        <v>7</v>
      </c>
      <c r="G7" s="10" t="s">
        <v>15</v>
      </c>
      <c r="H7" s="2"/>
      <c r="I7" s="2"/>
    </row>
    <row r="8" spans="1:10" ht="16.5" x14ac:dyDescent="0.3">
      <c r="A8" s="47"/>
      <c r="B8" s="49">
        <v>1</v>
      </c>
      <c r="C8" s="68" t="s">
        <v>23</v>
      </c>
      <c r="D8" s="70">
        <v>1</v>
      </c>
      <c r="E8" s="89">
        <v>40000</v>
      </c>
      <c r="F8" s="51">
        <f>E8+E9</f>
        <v>40000</v>
      </c>
      <c r="G8" s="53">
        <f>F8/E23</f>
        <v>1.8792182671501349E-2</v>
      </c>
      <c r="H8" s="2"/>
      <c r="I8" s="2"/>
    </row>
    <row r="9" spans="1:10" ht="16.5" x14ac:dyDescent="0.3">
      <c r="A9" s="47"/>
      <c r="B9" s="50"/>
      <c r="C9" s="69"/>
      <c r="D9" s="71"/>
      <c r="E9" s="90"/>
      <c r="F9" s="52"/>
      <c r="G9" s="54"/>
      <c r="H9" s="2"/>
      <c r="I9" s="2"/>
    </row>
    <row r="10" spans="1:10" ht="16.5" x14ac:dyDescent="0.3">
      <c r="A10" s="47"/>
      <c r="B10" s="49">
        <v>2</v>
      </c>
      <c r="C10" s="17" t="s">
        <v>24</v>
      </c>
      <c r="D10" s="15" t="s">
        <v>31</v>
      </c>
      <c r="E10" s="37">
        <v>370126</v>
      </c>
      <c r="F10" s="51">
        <f>E10+E11</f>
        <v>567208</v>
      </c>
      <c r="G10" s="53">
        <f>F10/E23</f>
        <v>0.26647690871842344</v>
      </c>
      <c r="H10" s="2"/>
      <c r="I10" s="2"/>
    </row>
    <row r="11" spans="1:10" ht="16.5" x14ac:dyDescent="0.3">
      <c r="A11" s="47"/>
      <c r="B11" s="50"/>
      <c r="C11" s="17" t="s">
        <v>25</v>
      </c>
      <c r="D11" s="15">
        <v>1</v>
      </c>
      <c r="E11" s="37">
        <v>197082</v>
      </c>
      <c r="F11" s="52"/>
      <c r="G11" s="54"/>
      <c r="H11" s="2"/>
      <c r="I11" s="2"/>
    </row>
    <row r="12" spans="1:10" ht="16.5" x14ac:dyDescent="0.3">
      <c r="A12" s="47"/>
      <c r="B12" s="49">
        <v>3</v>
      </c>
      <c r="C12" s="17" t="s">
        <v>26</v>
      </c>
      <c r="D12" s="15">
        <v>1</v>
      </c>
      <c r="E12" s="37">
        <v>30000</v>
      </c>
      <c r="F12" s="51">
        <f>E12+E13</f>
        <v>80000</v>
      </c>
      <c r="G12" s="53">
        <f>F12/E23</f>
        <v>3.7584365343002697E-2</v>
      </c>
      <c r="H12" s="2"/>
      <c r="I12" s="2"/>
    </row>
    <row r="13" spans="1:10" ht="16.5" x14ac:dyDescent="0.3">
      <c r="A13" s="47"/>
      <c r="B13" s="50"/>
      <c r="C13" s="17" t="s">
        <v>27</v>
      </c>
      <c r="D13" s="15">
        <v>1</v>
      </c>
      <c r="E13" s="37">
        <v>50000</v>
      </c>
      <c r="F13" s="52"/>
      <c r="G13" s="54"/>
      <c r="H13" s="2"/>
      <c r="I13" s="2"/>
      <c r="J13" s="40"/>
    </row>
    <row r="14" spans="1:10" ht="16.5" x14ac:dyDescent="0.3">
      <c r="A14" s="47"/>
      <c r="B14" s="49">
        <v>4</v>
      </c>
      <c r="C14" s="14" t="s">
        <v>22</v>
      </c>
      <c r="D14" s="14" t="s">
        <v>22</v>
      </c>
      <c r="E14" s="37"/>
      <c r="F14" s="51">
        <f>E14+E15</f>
        <v>0</v>
      </c>
      <c r="G14" s="53">
        <f>F14/E23</f>
        <v>0</v>
      </c>
      <c r="H14" s="2"/>
      <c r="I14" s="2"/>
    </row>
    <row r="15" spans="1:10" ht="16.5" x14ac:dyDescent="0.3">
      <c r="A15" s="47"/>
      <c r="B15" s="50"/>
      <c r="C15" s="14" t="s">
        <v>22</v>
      </c>
      <c r="D15" s="14" t="s">
        <v>22</v>
      </c>
      <c r="E15" s="37"/>
      <c r="F15" s="52"/>
      <c r="G15" s="54"/>
      <c r="H15" s="2"/>
      <c r="I15" s="2"/>
    </row>
    <row r="16" spans="1:10" ht="16.5" x14ac:dyDescent="0.3">
      <c r="A16" s="47"/>
      <c r="B16" s="49">
        <v>5</v>
      </c>
      <c r="C16" s="74" t="s">
        <v>34</v>
      </c>
      <c r="D16" s="70">
        <v>1</v>
      </c>
      <c r="E16" s="89">
        <v>100000</v>
      </c>
      <c r="F16" s="51">
        <f>E16+E17</f>
        <v>100000</v>
      </c>
      <c r="G16" s="53">
        <f>F16/E23</f>
        <v>4.6980456678753377E-2</v>
      </c>
      <c r="H16" s="2"/>
      <c r="I16" s="16"/>
    </row>
    <row r="17" spans="1:11" ht="16.5" x14ac:dyDescent="0.3">
      <c r="A17" s="47"/>
      <c r="B17" s="50"/>
      <c r="C17" s="75"/>
      <c r="D17" s="71"/>
      <c r="E17" s="90"/>
      <c r="F17" s="52"/>
      <c r="G17" s="54"/>
      <c r="H17" s="2"/>
      <c r="I17" s="21"/>
    </row>
    <row r="18" spans="1:11" ht="16.5" x14ac:dyDescent="0.3">
      <c r="A18" s="47"/>
      <c r="B18" s="49">
        <v>6</v>
      </c>
      <c r="C18" s="17" t="s">
        <v>29</v>
      </c>
      <c r="D18" s="15">
        <v>0.9</v>
      </c>
      <c r="E18" s="37">
        <v>414520</v>
      </c>
      <c r="F18" s="51">
        <f>E18+E19+E20+E21</f>
        <v>923904</v>
      </c>
      <c r="G18" s="53">
        <f>F18/E23</f>
        <v>0.43405431847326958</v>
      </c>
      <c r="H18" s="2"/>
      <c r="I18" s="2"/>
    </row>
    <row r="19" spans="1:11" ht="16.5" x14ac:dyDescent="0.3">
      <c r="A19" s="47"/>
      <c r="B19" s="55"/>
      <c r="C19" s="17" t="s">
        <v>28</v>
      </c>
      <c r="D19" s="15">
        <v>1</v>
      </c>
      <c r="E19" s="37">
        <v>439384</v>
      </c>
      <c r="F19" s="56"/>
      <c r="G19" s="57"/>
      <c r="H19" s="2"/>
      <c r="I19" s="20"/>
    </row>
    <row r="20" spans="1:11" ht="16.5" hidden="1" x14ac:dyDescent="0.3">
      <c r="A20" s="47"/>
      <c r="B20" s="55"/>
      <c r="C20" s="14"/>
      <c r="D20" s="15">
        <v>0</v>
      </c>
      <c r="E20" s="37">
        <v>0</v>
      </c>
      <c r="F20" s="56"/>
      <c r="G20" s="57"/>
      <c r="H20" s="2"/>
      <c r="I20" s="16"/>
    </row>
    <row r="21" spans="1:11" ht="16.5" x14ac:dyDescent="0.3">
      <c r="A21" s="47"/>
      <c r="B21" s="50"/>
      <c r="C21" s="17" t="s">
        <v>30</v>
      </c>
      <c r="D21" s="15">
        <v>1</v>
      </c>
      <c r="E21" s="37">
        <v>70000</v>
      </c>
      <c r="F21" s="52"/>
      <c r="G21" s="54"/>
      <c r="H21" s="2"/>
      <c r="I21" s="16"/>
      <c r="K21" s="41"/>
    </row>
    <row r="22" spans="1:11" ht="35.25" customHeight="1" x14ac:dyDescent="0.3">
      <c r="A22" s="47"/>
      <c r="B22" s="58" t="s">
        <v>16</v>
      </c>
      <c r="C22" s="59"/>
      <c r="D22" s="11"/>
      <c r="E22" s="60">
        <v>417432.65600000002</v>
      </c>
      <c r="F22" s="61"/>
      <c r="G22" s="38">
        <f>E22/E23</f>
        <v>0.1961117681150496</v>
      </c>
      <c r="H22" s="2"/>
      <c r="I22" s="2"/>
    </row>
    <row r="23" spans="1:11" ht="15" customHeight="1" thickBot="1" x14ac:dyDescent="0.35">
      <c r="A23" s="48"/>
      <c r="B23" s="62" t="s">
        <v>5</v>
      </c>
      <c r="C23" s="63"/>
      <c r="D23" s="64"/>
      <c r="E23" s="65">
        <f>F8+F10+F12+F14+F16+F18+E22</f>
        <v>2128544.656</v>
      </c>
      <c r="F23" s="66"/>
      <c r="G23" s="67"/>
      <c r="H23" s="2"/>
      <c r="I23" s="2"/>
    </row>
    <row r="24" spans="1:11" ht="93.75" customHeight="1" x14ac:dyDescent="0.3">
      <c r="A24" s="46" t="s">
        <v>17</v>
      </c>
      <c r="B24" s="9" t="s">
        <v>2</v>
      </c>
      <c r="C24" s="9" t="s">
        <v>3</v>
      </c>
      <c r="D24" s="9" t="s">
        <v>4</v>
      </c>
      <c r="E24" s="9" t="s">
        <v>14</v>
      </c>
      <c r="F24" s="9" t="s">
        <v>7</v>
      </c>
      <c r="G24" s="10" t="s">
        <v>15</v>
      </c>
      <c r="H24" s="2"/>
      <c r="I24" s="2"/>
    </row>
    <row r="25" spans="1:11" ht="16.5" x14ac:dyDescent="0.3">
      <c r="A25" s="47"/>
      <c r="B25" s="49">
        <v>1</v>
      </c>
      <c r="C25" s="68" t="s">
        <v>23</v>
      </c>
      <c r="D25" s="70">
        <v>1</v>
      </c>
      <c r="E25" s="72">
        <v>12776</v>
      </c>
      <c r="F25" s="51">
        <f>E25+E26</f>
        <v>12776</v>
      </c>
      <c r="G25" s="53">
        <f>F25/E39</f>
        <v>1.8800668341980447E-2</v>
      </c>
      <c r="H25" s="2"/>
      <c r="I25" s="22"/>
    </row>
    <row r="26" spans="1:11" ht="16.5" x14ac:dyDescent="0.3">
      <c r="A26" s="47"/>
      <c r="B26" s="50"/>
      <c r="C26" s="69"/>
      <c r="D26" s="71"/>
      <c r="E26" s="73"/>
      <c r="F26" s="52"/>
      <c r="G26" s="54"/>
      <c r="H26" s="2"/>
      <c r="I26" s="2"/>
    </row>
    <row r="27" spans="1:11" ht="16.5" x14ac:dyDescent="0.3">
      <c r="A27" s="47"/>
      <c r="B27" s="49">
        <v>2</v>
      </c>
      <c r="C27" s="17" t="s">
        <v>24</v>
      </c>
      <c r="D27" s="15" t="s">
        <v>31</v>
      </c>
      <c r="E27" s="39">
        <v>118166</v>
      </c>
      <c r="F27" s="51">
        <f>E27+E28</f>
        <v>181084</v>
      </c>
      <c r="G27" s="53">
        <f>F27/E39</f>
        <v>0.26647622307758195</v>
      </c>
      <c r="H27" s="2"/>
      <c r="I27" s="22"/>
    </row>
    <row r="28" spans="1:11" ht="16.5" x14ac:dyDescent="0.3">
      <c r="A28" s="47"/>
      <c r="B28" s="50"/>
      <c r="C28" s="17" t="s">
        <v>25</v>
      </c>
      <c r="D28" s="15">
        <v>1</v>
      </c>
      <c r="E28" s="39">
        <v>62918</v>
      </c>
      <c r="F28" s="52"/>
      <c r="G28" s="54"/>
      <c r="H28" s="2"/>
      <c r="I28" s="2"/>
    </row>
    <row r="29" spans="1:11" ht="16.5" x14ac:dyDescent="0.3">
      <c r="A29" s="47"/>
      <c r="B29" s="49">
        <v>3</v>
      </c>
      <c r="C29" s="17" t="s">
        <v>26</v>
      </c>
      <c r="D29" s="15">
        <v>1</v>
      </c>
      <c r="E29" s="39">
        <v>9582</v>
      </c>
      <c r="F29" s="51">
        <f>E29+E30</f>
        <v>25551</v>
      </c>
      <c r="G29" s="53">
        <f>F29/E39</f>
        <v>3.7599865122569069E-2</v>
      </c>
      <c r="H29" s="2"/>
      <c r="I29" s="2"/>
      <c r="J29" s="41">
        <f>E22+E38</f>
        <v>550668.96600000001</v>
      </c>
    </row>
    <row r="30" spans="1:11" ht="16.5" x14ac:dyDescent="0.3">
      <c r="A30" s="47"/>
      <c r="B30" s="50"/>
      <c r="C30" s="17" t="s">
        <v>27</v>
      </c>
      <c r="D30" s="15">
        <v>1</v>
      </c>
      <c r="E30" s="39">
        <v>15969</v>
      </c>
      <c r="F30" s="52"/>
      <c r="G30" s="54"/>
      <c r="H30" s="2"/>
      <c r="I30" s="2"/>
    </row>
    <row r="31" spans="1:11" ht="16.5" x14ac:dyDescent="0.3">
      <c r="A31" s="47"/>
      <c r="B31" s="49">
        <v>4</v>
      </c>
      <c r="C31" s="14" t="s">
        <v>22</v>
      </c>
      <c r="D31" s="14" t="s">
        <v>22</v>
      </c>
      <c r="E31" s="39"/>
      <c r="F31" s="51">
        <f>E31+E32</f>
        <v>0</v>
      </c>
      <c r="G31" s="53">
        <f>F31/E39</f>
        <v>0</v>
      </c>
      <c r="H31" s="2"/>
      <c r="I31" s="2"/>
    </row>
    <row r="32" spans="1:11" ht="16.5" x14ac:dyDescent="0.3">
      <c r="A32" s="47"/>
      <c r="B32" s="50"/>
      <c r="C32" s="14" t="s">
        <v>22</v>
      </c>
      <c r="D32" s="14" t="s">
        <v>22</v>
      </c>
      <c r="E32" s="39"/>
      <c r="F32" s="52"/>
      <c r="G32" s="54"/>
      <c r="H32" s="2"/>
      <c r="I32" s="2"/>
    </row>
    <row r="33" spans="1:10" ht="16.5" x14ac:dyDescent="0.3">
      <c r="A33" s="47"/>
      <c r="B33" s="49">
        <v>5</v>
      </c>
      <c r="C33" s="74" t="s">
        <v>44</v>
      </c>
      <c r="D33" s="70">
        <v>1</v>
      </c>
      <c r="E33" s="72">
        <v>31939</v>
      </c>
      <c r="F33" s="51">
        <f>E33+E34</f>
        <v>31939</v>
      </c>
      <c r="G33" s="53">
        <f>F33/E39</f>
        <v>4.7000199293559294E-2</v>
      </c>
      <c r="H33" s="2"/>
      <c r="I33" s="2"/>
    </row>
    <row r="34" spans="1:10" ht="16.5" x14ac:dyDescent="0.3">
      <c r="A34" s="47"/>
      <c r="B34" s="50"/>
      <c r="C34" s="75"/>
      <c r="D34" s="71"/>
      <c r="E34" s="73"/>
      <c r="F34" s="52"/>
      <c r="G34" s="54"/>
      <c r="H34" s="2"/>
      <c r="I34" s="2"/>
    </row>
    <row r="35" spans="1:10" ht="16.5" x14ac:dyDescent="0.3">
      <c r="A35" s="47"/>
      <c r="B35" s="49">
        <v>6</v>
      </c>
      <c r="C35" s="17" t="s">
        <v>29</v>
      </c>
      <c r="D35" s="15">
        <v>0.9</v>
      </c>
      <c r="E35" s="39">
        <v>131719</v>
      </c>
      <c r="F35" s="51">
        <f>E35+E36+E37</f>
        <v>294964</v>
      </c>
      <c r="G35" s="53">
        <f>F35/E39</f>
        <v>0.4340576343788291</v>
      </c>
      <c r="H35" s="2"/>
      <c r="I35" s="2"/>
      <c r="J35" s="42">
        <f>E36+E19</f>
        <v>579660</v>
      </c>
    </row>
    <row r="36" spans="1:10" ht="16.5" x14ac:dyDescent="0.3">
      <c r="A36" s="47"/>
      <c r="B36" s="55"/>
      <c r="C36" s="17" t="s">
        <v>28</v>
      </c>
      <c r="D36" s="15">
        <v>1</v>
      </c>
      <c r="E36" s="39">
        <v>140276</v>
      </c>
      <c r="F36" s="56"/>
      <c r="G36" s="57"/>
      <c r="H36" s="2"/>
      <c r="I36" s="2"/>
    </row>
    <row r="37" spans="1:10" ht="16.5" x14ac:dyDescent="0.3">
      <c r="A37" s="47"/>
      <c r="B37" s="50"/>
      <c r="C37" s="17" t="s">
        <v>30</v>
      </c>
      <c r="D37" s="15">
        <v>1</v>
      </c>
      <c r="E37" s="39">
        <v>22969</v>
      </c>
      <c r="F37" s="52"/>
      <c r="G37" s="54"/>
      <c r="H37" s="2"/>
      <c r="I37" s="2"/>
    </row>
    <row r="38" spans="1:10" ht="36" customHeight="1" x14ac:dyDescent="0.3">
      <c r="A38" s="47"/>
      <c r="B38" s="58" t="s">
        <v>16</v>
      </c>
      <c r="C38" s="59"/>
      <c r="D38" s="11"/>
      <c r="E38" s="81">
        <v>133236.31</v>
      </c>
      <c r="F38" s="82"/>
      <c r="G38" s="38">
        <f>E38/E39</f>
        <v>0.19606540978548004</v>
      </c>
      <c r="H38" s="2"/>
      <c r="I38" s="16"/>
    </row>
    <row r="39" spans="1:10" ht="14.1" customHeight="1" x14ac:dyDescent="0.3">
      <c r="A39" s="47"/>
      <c r="B39" s="83" t="s">
        <v>6</v>
      </c>
      <c r="C39" s="84"/>
      <c r="D39" s="85"/>
      <c r="E39" s="86">
        <f>F25+F27+F29+F31+F33+F35+E38</f>
        <v>679550.31</v>
      </c>
      <c r="F39" s="87"/>
      <c r="G39" s="88"/>
      <c r="H39" s="2"/>
      <c r="I39" s="2"/>
    </row>
    <row r="40" spans="1:10" ht="15" customHeight="1" thickBot="1" x14ac:dyDescent="0.35">
      <c r="A40" s="76" t="s">
        <v>9</v>
      </c>
      <c r="B40" s="77"/>
      <c r="C40" s="77"/>
      <c r="D40" s="78"/>
      <c r="E40" s="79">
        <f>E23+E39</f>
        <v>2808094.966</v>
      </c>
      <c r="F40" s="77"/>
      <c r="G40" s="80"/>
      <c r="H40" s="2"/>
      <c r="I40" s="2"/>
    </row>
    <row r="41" spans="1:10" ht="16.5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10" s="1" customFormat="1" ht="18" x14ac:dyDescent="0.3">
      <c r="A42" s="3" t="s">
        <v>10</v>
      </c>
      <c r="B42" s="4"/>
      <c r="C42" s="4"/>
      <c r="D42" s="4"/>
      <c r="E42" s="4"/>
      <c r="F42" s="4"/>
      <c r="G42" s="4"/>
      <c r="H42" s="5"/>
      <c r="I42" s="5"/>
    </row>
    <row r="43" spans="1:10" s="1" customFormat="1" ht="18" x14ac:dyDescent="0.3">
      <c r="A43" s="3" t="s">
        <v>18</v>
      </c>
      <c r="B43" s="4"/>
      <c r="C43" s="4"/>
      <c r="D43" s="4"/>
      <c r="E43" s="4"/>
      <c r="F43" s="4"/>
      <c r="G43" s="4"/>
      <c r="H43" s="5"/>
      <c r="I43" s="5"/>
    </row>
    <row r="44" spans="1:10" s="1" customFormat="1" ht="18" x14ac:dyDescent="0.3">
      <c r="A44" s="3" t="s">
        <v>19</v>
      </c>
      <c r="B44" s="4"/>
      <c r="C44" s="4"/>
      <c r="D44" s="4"/>
      <c r="E44" s="4"/>
      <c r="F44" s="4"/>
      <c r="G44" s="4"/>
      <c r="H44" s="5"/>
      <c r="I44" s="5"/>
    </row>
    <row r="45" spans="1:10" s="1" customFormat="1" ht="18" x14ac:dyDescent="0.3">
      <c r="A45" s="3" t="s">
        <v>20</v>
      </c>
      <c r="B45" s="4"/>
      <c r="C45" s="4"/>
      <c r="D45" s="4"/>
      <c r="E45" s="4"/>
      <c r="F45" s="4"/>
      <c r="G45" s="4"/>
      <c r="H45" s="5"/>
      <c r="I45" s="5"/>
    </row>
    <row r="46" spans="1:10" s="1" customFormat="1" ht="18" x14ac:dyDescent="0.3">
      <c r="A46" s="3" t="s">
        <v>21</v>
      </c>
      <c r="B46" s="4"/>
      <c r="C46" s="4"/>
      <c r="D46" s="4"/>
      <c r="E46" s="4"/>
      <c r="F46" s="4"/>
      <c r="G46" s="4"/>
      <c r="H46" s="5"/>
      <c r="I46" s="5"/>
    </row>
    <row r="47" spans="1:10" s="1" customFormat="1" ht="18" x14ac:dyDescent="0.3">
      <c r="A47" s="3"/>
      <c r="B47" s="4"/>
      <c r="C47" s="4"/>
      <c r="D47" s="4"/>
      <c r="E47" s="4"/>
      <c r="F47" s="4"/>
      <c r="G47" s="4"/>
      <c r="H47" s="5"/>
      <c r="I47" s="5"/>
    </row>
    <row r="48" spans="1:10" s="1" customFormat="1" ht="16.5" x14ac:dyDescent="0.3">
      <c r="A48" s="6"/>
      <c r="B48" s="4"/>
      <c r="C48" s="4"/>
      <c r="D48" s="4"/>
      <c r="E48" s="4"/>
      <c r="F48" s="4"/>
      <c r="G48" s="4"/>
      <c r="H48" s="5"/>
      <c r="I48" s="5"/>
    </row>
    <row r="49" spans="1:9" ht="16.5" x14ac:dyDescent="0.3">
      <c r="A49" s="2"/>
      <c r="B49" s="2"/>
      <c r="C49" s="2"/>
      <c r="D49" s="2"/>
      <c r="E49" s="2"/>
      <c r="F49" s="2"/>
      <c r="G49" s="2"/>
      <c r="H49" s="2"/>
      <c r="I49" s="2"/>
    </row>
  </sheetData>
  <mergeCells count="61">
    <mergeCell ref="C8:C9"/>
    <mergeCell ref="D8:D9"/>
    <mergeCell ref="E8:E9"/>
    <mergeCell ref="C16:C17"/>
    <mergeCell ref="D16:D17"/>
    <mergeCell ref="E16:E17"/>
    <mergeCell ref="A40:D40"/>
    <mergeCell ref="E40:G40"/>
    <mergeCell ref="B35:B37"/>
    <mergeCell ref="F35:F37"/>
    <mergeCell ref="G35:G37"/>
    <mergeCell ref="B38:C38"/>
    <mergeCell ref="E38:F38"/>
    <mergeCell ref="B39:D39"/>
    <mergeCell ref="E39:G39"/>
    <mergeCell ref="A24:A39"/>
    <mergeCell ref="B25:B26"/>
    <mergeCell ref="F25:F26"/>
    <mergeCell ref="G25:G26"/>
    <mergeCell ref="B27:B28"/>
    <mergeCell ref="F27:F28"/>
    <mergeCell ref="G27:G28"/>
    <mergeCell ref="B31:B32"/>
    <mergeCell ref="F31:F32"/>
    <mergeCell ref="G31:G32"/>
    <mergeCell ref="B33:B34"/>
    <mergeCell ref="F33:F34"/>
    <mergeCell ref="G33:G34"/>
    <mergeCell ref="C33:C34"/>
    <mergeCell ref="D33:D34"/>
    <mergeCell ref="E33:E34"/>
    <mergeCell ref="G16:G17"/>
    <mergeCell ref="B29:B30"/>
    <mergeCell ref="F29:F30"/>
    <mergeCell ref="G29:G30"/>
    <mergeCell ref="B18:B21"/>
    <mergeCell ref="F18:F21"/>
    <mergeCell ref="G18:G21"/>
    <mergeCell ref="B22:C22"/>
    <mergeCell ref="E22:F22"/>
    <mergeCell ref="B23:D23"/>
    <mergeCell ref="E23:G23"/>
    <mergeCell ref="C25:C26"/>
    <mergeCell ref="D25:D26"/>
    <mergeCell ref="E25:E26"/>
    <mergeCell ref="A3:A4"/>
    <mergeCell ref="A7:A23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57" orientation="landscape" horizontalDpi="4294967292" verticalDpi="4294967292" r:id="rId1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zoomScale="90" zoomScaleNormal="90" workbookViewId="0">
      <selection activeCell="H18" sqref="H18"/>
    </sheetView>
  </sheetViews>
  <sheetFormatPr defaultColWidth="8.85546875" defaultRowHeight="15" x14ac:dyDescent="0.25"/>
  <cols>
    <col min="1" max="1" width="15.5703125" customWidth="1"/>
    <col min="2" max="2" width="16.42578125" customWidth="1"/>
    <col min="3" max="3" width="15.7109375" customWidth="1"/>
    <col min="4" max="4" width="20" customWidth="1"/>
    <col min="5" max="5" width="21.28515625" customWidth="1"/>
    <col min="6" max="6" width="25.5703125" customWidth="1"/>
    <col min="7" max="7" width="18.7109375" customWidth="1"/>
    <col min="9" max="9" width="18.140625" bestFit="1" customWidth="1"/>
  </cols>
  <sheetData>
    <row r="1" spans="1:12" ht="16.5" customHeight="1" x14ac:dyDescent="0.35">
      <c r="A1" s="92" t="s">
        <v>12</v>
      </c>
      <c r="B1" s="92"/>
      <c r="C1" s="5"/>
      <c r="D1" s="5"/>
      <c r="E1" s="5"/>
      <c r="F1" s="5"/>
      <c r="G1" s="5"/>
      <c r="H1" s="2"/>
      <c r="I1" s="2"/>
    </row>
    <row r="2" spans="1:12" ht="16.5" x14ac:dyDescent="0.3">
      <c r="A2" s="33"/>
      <c r="B2" s="5"/>
      <c r="C2" s="5"/>
      <c r="D2" s="5"/>
      <c r="E2" s="5"/>
      <c r="F2" s="5"/>
      <c r="G2" s="5"/>
      <c r="H2" s="2"/>
      <c r="I2" s="2"/>
    </row>
    <row r="3" spans="1:12" ht="35.25" customHeight="1" x14ac:dyDescent="0.3">
      <c r="A3" s="103" t="s">
        <v>43</v>
      </c>
      <c r="B3" s="30" t="s">
        <v>13</v>
      </c>
      <c r="C3" s="30" t="s">
        <v>1</v>
      </c>
      <c r="D3" s="107" t="s">
        <v>33</v>
      </c>
      <c r="E3" s="107"/>
      <c r="F3" s="5"/>
      <c r="G3" s="5"/>
      <c r="H3" s="2"/>
      <c r="I3" s="2"/>
    </row>
    <row r="4" spans="1:12" ht="16.5" x14ac:dyDescent="0.3">
      <c r="A4" s="103"/>
      <c r="B4" s="34">
        <v>1479.72</v>
      </c>
      <c r="C4" s="34">
        <v>33794</v>
      </c>
      <c r="D4" s="108">
        <v>2808094.966</v>
      </c>
      <c r="E4" s="108"/>
      <c r="F4" s="5"/>
      <c r="G4" s="5"/>
      <c r="H4" s="2"/>
      <c r="I4" s="2"/>
    </row>
    <row r="5" spans="1:12" ht="17.25" thickBot="1" x14ac:dyDescent="0.35">
      <c r="A5" s="5"/>
      <c r="B5" s="5"/>
      <c r="C5" s="5"/>
      <c r="D5" s="5"/>
      <c r="E5" s="5"/>
      <c r="F5" s="5"/>
      <c r="G5" s="5"/>
      <c r="H5" s="2"/>
      <c r="I5" s="2"/>
    </row>
    <row r="6" spans="1:12" ht="78" customHeight="1" x14ac:dyDescent="0.3">
      <c r="A6" s="104" t="s">
        <v>37</v>
      </c>
      <c r="B6" s="28" t="s">
        <v>2</v>
      </c>
      <c r="C6" s="28" t="s">
        <v>3</v>
      </c>
      <c r="D6" s="28" t="s">
        <v>4</v>
      </c>
      <c r="E6" s="28" t="s">
        <v>35</v>
      </c>
      <c r="F6" s="28" t="s">
        <v>7</v>
      </c>
      <c r="G6" s="29" t="s">
        <v>36</v>
      </c>
      <c r="H6" s="2"/>
      <c r="I6" s="2"/>
    </row>
    <row r="7" spans="1:12" ht="0.75" customHeight="1" x14ac:dyDescent="0.3">
      <c r="A7" s="105"/>
      <c r="B7" s="49">
        <v>1</v>
      </c>
      <c r="C7" s="68" t="s">
        <v>23</v>
      </c>
      <c r="D7" s="70">
        <v>1</v>
      </c>
      <c r="E7" s="101">
        <f>Sheet1!E8+Sheet1!E25</f>
        <v>52776</v>
      </c>
      <c r="F7" s="101">
        <f>E7+E8</f>
        <v>52776</v>
      </c>
      <c r="G7" s="98">
        <f>F7/E23</f>
        <v>1.8794236177552409E-2</v>
      </c>
      <c r="H7" s="2"/>
      <c r="I7" s="2"/>
    </row>
    <row r="8" spans="1:12" ht="14.25" customHeight="1" x14ac:dyDescent="0.3">
      <c r="A8" s="105"/>
      <c r="B8" s="50"/>
      <c r="C8" s="69"/>
      <c r="D8" s="71"/>
      <c r="E8" s="102"/>
      <c r="F8" s="102"/>
      <c r="G8" s="99"/>
      <c r="H8" s="2"/>
      <c r="I8" s="2"/>
    </row>
    <row r="9" spans="1:12" ht="16.5" x14ac:dyDescent="0.3">
      <c r="A9" s="105"/>
      <c r="B9" s="49">
        <v>2</v>
      </c>
      <c r="C9" s="17" t="s">
        <v>24</v>
      </c>
      <c r="D9" s="15" t="s">
        <v>31</v>
      </c>
      <c r="E9" s="35">
        <v>488292</v>
      </c>
      <c r="F9" s="101">
        <f>E9+E10</f>
        <v>748292</v>
      </c>
      <c r="G9" s="96">
        <f>F9/E23</f>
        <v>0.26647674279545713</v>
      </c>
      <c r="H9" s="2"/>
      <c r="I9" s="2"/>
    </row>
    <row r="10" spans="1:12" ht="16.5" x14ac:dyDescent="0.3">
      <c r="A10" s="105"/>
      <c r="B10" s="50"/>
      <c r="C10" s="17" t="s">
        <v>25</v>
      </c>
      <c r="D10" s="15">
        <v>1</v>
      </c>
      <c r="E10" s="35">
        <v>260000</v>
      </c>
      <c r="F10" s="102"/>
      <c r="G10" s="97"/>
      <c r="H10" s="2"/>
      <c r="I10" s="2"/>
    </row>
    <row r="11" spans="1:12" ht="16.5" x14ac:dyDescent="0.3">
      <c r="A11" s="105"/>
      <c r="B11" s="49">
        <v>3</v>
      </c>
      <c r="C11" s="17" t="s">
        <v>26</v>
      </c>
      <c r="D11" s="15">
        <v>1</v>
      </c>
      <c r="E11" s="32">
        <f>Sheet1!E12+Sheet1!E29</f>
        <v>39582</v>
      </c>
      <c r="F11" s="101">
        <f>E11+E12</f>
        <v>105551</v>
      </c>
      <c r="G11" s="98">
        <f>F11/E23</f>
        <v>3.7588116241792376E-2</v>
      </c>
      <c r="H11" s="2"/>
      <c r="I11" s="2"/>
    </row>
    <row r="12" spans="1:12" ht="15.75" customHeight="1" x14ac:dyDescent="0.3">
      <c r="A12" s="105"/>
      <c r="B12" s="50"/>
      <c r="C12" s="17" t="s">
        <v>27</v>
      </c>
      <c r="D12" s="15">
        <v>1</v>
      </c>
      <c r="E12" s="32">
        <f>Sheet1!E13+Sheet1!E30</f>
        <v>65969</v>
      </c>
      <c r="F12" s="102"/>
      <c r="G12" s="99"/>
      <c r="H12" s="2"/>
      <c r="I12" s="2"/>
    </row>
    <row r="13" spans="1:12" ht="0.75" hidden="1" customHeight="1" x14ac:dyDescent="0.3">
      <c r="A13" s="105"/>
      <c r="B13" s="49">
        <v>4</v>
      </c>
      <c r="C13" s="14" t="s">
        <v>22</v>
      </c>
      <c r="D13" s="14" t="s">
        <v>22</v>
      </c>
      <c r="E13" s="32"/>
      <c r="F13" s="101">
        <f>E13+E14</f>
        <v>0</v>
      </c>
      <c r="G13" s="98">
        <f>F13/E23</f>
        <v>0</v>
      </c>
      <c r="H13" s="2"/>
      <c r="I13" s="23"/>
      <c r="L13" s="24"/>
    </row>
    <row r="14" spans="1:12" ht="16.5" x14ac:dyDescent="0.3">
      <c r="A14" s="105"/>
      <c r="B14" s="50"/>
      <c r="C14" s="14" t="s">
        <v>22</v>
      </c>
      <c r="D14" s="14" t="s">
        <v>22</v>
      </c>
      <c r="E14" s="32"/>
      <c r="F14" s="102"/>
      <c r="G14" s="99"/>
      <c r="H14" s="2"/>
      <c r="I14" s="2"/>
    </row>
    <row r="15" spans="1:12" ht="16.5" x14ac:dyDescent="0.3">
      <c r="A15" s="105"/>
      <c r="B15" s="49">
        <v>5</v>
      </c>
      <c r="C15" s="68" t="s">
        <v>22</v>
      </c>
      <c r="D15" s="70" t="s">
        <v>22</v>
      </c>
      <c r="E15" s="101"/>
      <c r="F15" s="101">
        <f>E15+E16</f>
        <v>0</v>
      </c>
      <c r="G15" s="98">
        <f>F15/E23</f>
        <v>0</v>
      </c>
      <c r="H15" s="2"/>
      <c r="I15" s="16"/>
    </row>
    <row r="16" spans="1:12" ht="1.5" customHeight="1" x14ac:dyDescent="0.3">
      <c r="A16" s="105"/>
      <c r="B16" s="50"/>
      <c r="C16" s="100"/>
      <c r="D16" s="71"/>
      <c r="E16" s="102"/>
      <c r="F16" s="102"/>
      <c r="G16" s="99"/>
      <c r="H16" s="2"/>
      <c r="I16" s="21"/>
    </row>
    <row r="17" spans="1:9" ht="16.5" x14ac:dyDescent="0.3">
      <c r="A17" s="105"/>
      <c r="B17" s="93">
        <v>6</v>
      </c>
      <c r="C17" s="26" t="s">
        <v>34</v>
      </c>
      <c r="D17" s="25">
        <v>1</v>
      </c>
      <c r="E17" s="36">
        <f>Sheet1!E16+Sheet1!E33</f>
        <v>131939</v>
      </c>
      <c r="F17" s="112">
        <f>E18+E19+E20+E21+E17</f>
        <v>1350807</v>
      </c>
      <c r="G17" s="113">
        <f>F17/E23</f>
        <v>0.48104035524274358</v>
      </c>
      <c r="H17" s="2"/>
      <c r="I17" s="21"/>
    </row>
    <row r="18" spans="1:9" ht="16.5" x14ac:dyDescent="0.3">
      <c r="A18" s="105"/>
      <c r="B18" s="94"/>
      <c r="C18" s="27" t="s">
        <v>29</v>
      </c>
      <c r="D18" s="15">
        <v>0.9</v>
      </c>
      <c r="E18" s="35">
        <v>546239</v>
      </c>
      <c r="F18" s="114"/>
      <c r="G18" s="115"/>
      <c r="H18" s="2"/>
      <c r="I18" s="2"/>
    </row>
    <row r="19" spans="1:9" ht="16.5" x14ac:dyDescent="0.3">
      <c r="A19" s="105"/>
      <c r="B19" s="94"/>
      <c r="C19" s="17" t="s">
        <v>28</v>
      </c>
      <c r="D19" s="15">
        <v>1</v>
      </c>
      <c r="E19" s="109">
        <f>Sheet1!E19+Sheet1!E36</f>
        <v>579660</v>
      </c>
      <c r="F19" s="114"/>
      <c r="G19" s="115"/>
      <c r="H19" s="2"/>
      <c r="I19" s="20"/>
    </row>
    <row r="20" spans="1:9" ht="16.5" hidden="1" customHeight="1" x14ac:dyDescent="0.3">
      <c r="A20" s="105"/>
      <c r="B20" s="94"/>
      <c r="C20" s="14"/>
      <c r="D20" s="15">
        <v>0</v>
      </c>
      <c r="E20" s="35">
        <v>0</v>
      </c>
      <c r="F20" s="114"/>
      <c r="G20" s="115"/>
      <c r="H20" s="2"/>
      <c r="I20" s="16"/>
    </row>
    <row r="21" spans="1:9" ht="16.5" x14ac:dyDescent="0.3">
      <c r="A21" s="105"/>
      <c r="B21" s="95"/>
      <c r="C21" s="17" t="s">
        <v>30</v>
      </c>
      <c r="D21" s="15">
        <v>1</v>
      </c>
      <c r="E21" s="35">
        <f>Sheet1!E21+Sheet1!E37</f>
        <v>92969</v>
      </c>
      <c r="F21" s="116"/>
      <c r="G21" s="117"/>
      <c r="H21" s="2"/>
      <c r="I21" s="16"/>
    </row>
    <row r="22" spans="1:9" ht="35.25" customHeight="1" x14ac:dyDescent="0.3">
      <c r="A22" s="105"/>
      <c r="B22" s="58" t="s">
        <v>16</v>
      </c>
      <c r="C22" s="59"/>
      <c r="D22" s="19"/>
      <c r="E22" s="110">
        <f>Sheet1!E38+Sheet1!E22</f>
        <v>550668.96600000001</v>
      </c>
      <c r="F22" s="111"/>
      <c r="G22" s="118">
        <f>E22/E23</f>
        <v>0.19610054954245448</v>
      </c>
      <c r="H22" s="2"/>
      <c r="I22" s="2"/>
    </row>
    <row r="23" spans="1:9" ht="15" customHeight="1" thickBot="1" x14ac:dyDescent="0.35">
      <c r="A23" s="106"/>
      <c r="B23" s="62" t="s">
        <v>32</v>
      </c>
      <c r="C23" s="63"/>
      <c r="D23" s="64"/>
      <c r="E23" s="65">
        <f>F7+F9+F11+F13+F15+F17+E22</f>
        <v>2808094.966</v>
      </c>
      <c r="F23" s="66"/>
      <c r="G23" s="67"/>
      <c r="H23" s="2"/>
      <c r="I23" s="2"/>
    </row>
    <row r="24" spans="1:9" ht="16.5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s="1" customFormat="1" ht="17.25" x14ac:dyDescent="0.3">
      <c r="A25" s="31" t="s">
        <v>38</v>
      </c>
      <c r="B25" s="4"/>
      <c r="C25" s="4"/>
      <c r="D25" s="4"/>
      <c r="E25" s="4"/>
      <c r="F25" s="4"/>
      <c r="G25" s="4"/>
      <c r="H25" s="5"/>
      <c r="I25" s="5"/>
    </row>
    <row r="26" spans="1:9" s="1" customFormat="1" ht="17.25" x14ac:dyDescent="0.3">
      <c r="A26" s="31" t="s">
        <v>39</v>
      </c>
      <c r="B26" s="4"/>
      <c r="C26" s="4"/>
      <c r="D26" s="4"/>
      <c r="E26" s="4"/>
      <c r="F26" s="4"/>
      <c r="G26" s="4"/>
      <c r="H26" s="5"/>
      <c r="I26" s="5"/>
    </row>
    <row r="27" spans="1:9" s="1" customFormat="1" ht="17.25" x14ac:dyDescent="0.3">
      <c r="A27" s="31" t="s">
        <v>40</v>
      </c>
      <c r="B27" s="4"/>
      <c r="C27" s="4"/>
      <c r="D27" s="4"/>
      <c r="E27" s="4"/>
      <c r="F27" s="4"/>
      <c r="G27" s="4"/>
      <c r="H27" s="5"/>
      <c r="I27" s="5"/>
    </row>
    <row r="28" spans="1:9" s="1" customFormat="1" ht="17.25" x14ac:dyDescent="0.3">
      <c r="A28" s="31" t="s">
        <v>41</v>
      </c>
      <c r="B28" s="4"/>
      <c r="C28" s="4"/>
      <c r="D28" s="4"/>
      <c r="E28" s="4"/>
      <c r="F28" s="4"/>
      <c r="G28" s="4"/>
      <c r="H28" s="5"/>
      <c r="I28" s="5"/>
    </row>
    <row r="29" spans="1:9" s="1" customFormat="1" ht="17.25" customHeight="1" x14ac:dyDescent="0.3">
      <c r="A29" s="91" t="s">
        <v>42</v>
      </c>
      <c r="B29" s="91"/>
      <c r="C29" s="91"/>
      <c r="D29" s="91"/>
      <c r="E29" s="91"/>
      <c r="F29" s="91"/>
      <c r="G29" s="91"/>
      <c r="H29" s="5"/>
      <c r="I29" s="5"/>
    </row>
    <row r="30" spans="1:9" s="1" customFormat="1" ht="18" customHeight="1" x14ac:dyDescent="0.3">
      <c r="A30" s="91"/>
      <c r="B30" s="91"/>
      <c r="C30" s="91"/>
      <c r="D30" s="91"/>
      <c r="E30" s="91"/>
      <c r="F30" s="91"/>
      <c r="G30" s="91"/>
      <c r="H30" s="5"/>
      <c r="I30" s="5"/>
    </row>
    <row r="31" spans="1:9" s="1" customFormat="1" ht="16.5" x14ac:dyDescent="0.3">
      <c r="A31" s="6"/>
      <c r="B31" s="4"/>
      <c r="C31" s="4"/>
      <c r="D31" s="4"/>
      <c r="E31" s="4"/>
      <c r="F31" s="4"/>
      <c r="G31" s="4"/>
      <c r="H31" s="5"/>
      <c r="I31" s="5"/>
    </row>
    <row r="32" spans="1:9" ht="16.5" x14ac:dyDescent="0.3">
      <c r="A32" s="2"/>
      <c r="B32" s="2"/>
      <c r="C32" s="2"/>
      <c r="D32" s="2"/>
      <c r="E32" s="2"/>
      <c r="F32" s="2"/>
      <c r="G32" s="2"/>
      <c r="H32" s="2"/>
      <c r="I32" s="2"/>
    </row>
  </sheetData>
  <mergeCells count="34">
    <mergeCell ref="G9:G10"/>
    <mergeCell ref="F13:F14"/>
    <mergeCell ref="B11:B12"/>
    <mergeCell ref="F11:F12"/>
    <mergeCell ref="G11:G12"/>
    <mergeCell ref="A3:A4"/>
    <mergeCell ref="A6:A23"/>
    <mergeCell ref="B7:B8"/>
    <mergeCell ref="C7:C8"/>
    <mergeCell ref="D7:D8"/>
    <mergeCell ref="D3:E3"/>
    <mergeCell ref="D4:E4"/>
    <mergeCell ref="E7:E8"/>
    <mergeCell ref="B13:B14"/>
    <mergeCell ref="F7:F8"/>
    <mergeCell ref="G7:G8"/>
    <mergeCell ref="B9:B10"/>
    <mergeCell ref="F9:F10"/>
    <mergeCell ref="A29:G30"/>
    <mergeCell ref="A1:B1"/>
    <mergeCell ref="B22:C22"/>
    <mergeCell ref="E22:F22"/>
    <mergeCell ref="B23:D23"/>
    <mergeCell ref="E23:G23"/>
    <mergeCell ref="B17:B21"/>
    <mergeCell ref="F17:F21"/>
    <mergeCell ref="G17:G21"/>
    <mergeCell ref="G13:G14"/>
    <mergeCell ref="B15:B16"/>
    <mergeCell ref="C15:C16"/>
    <mergeCell ref="D15:D16"/>
    <mergeCell ref="E15:E16"/>
    <mergeCell ref="F15:F16"/>
    <mergeCell ref="G15:G16"/>
  </mergeCells>
  <phoneticPr fontId="9" type="noConversion"/>
  <pageMargins left="0.7" right="0.45" top="0.5" bottom="0.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9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Cristi</cp:lastModifiedBy>
  <cp:lastPrinted>2019-08-05T11:36:16Z</cp:lastPrinted>
  <dcterms:created xsi:type="dcterms:W3CDTF">2016-01-12T11:18:24Z</dcterms:created>
  <dcterms:modified xsi:type="dcterms:W3CDTF">2020-06-26T09:10:54Z</dcterms:modified>
</cp:coreProperties>
</file>